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3" l="1"/>
  <c r="F46" i="13"/>
  <c r="F45" i="13"/>
  <c r="F44" i="13"/>
  <c r="F43" i="13"/>
  <c r="F42" i="13"/>
  <c r="F41" i="13"/>
  <c r="F40" i="13"/>
  <c r="F39" i="13"/>
  <c r="F38" i="13"/>
  <c r="D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8" i="13" l="1"/>
  <c r="F49" i="13" l="1"/>
  <c r="F50" i="13" s="1"/>
  <c r="F51" i="13" l="1"/>
  <c r="F52" i="13" s="1"/>
  <c r="F53" i="13" l="1"/>
  <c r="F5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<sst xmlns="http://schemas.openxmlformats.org/spreadsheetml/2006/main" count="6371" uniqueCount="864">
  <si>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</si>
  <si>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</si>
  <si>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</si>
  <si>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</si>
  <si>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</si>
  <si>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</si>
  <si>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</si>
  <si>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</si>
  <si>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</si>
  <si>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</si>
  <si>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</si>
  <si>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</si>
  <si>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</si>
  <si>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</si>
  <si>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</si>
  <si>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</si>
  <si>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</si>
  <si>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</si>
  <si>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</si>
  <si>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</si>
  <si>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</si>
  <si>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</si>
  <si>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</si>
  <si>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</si>
  <si>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</si>
  <si>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</si>
  <si>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</si>
  <si>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</si>
  <si>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</si>
  <si>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</si>
  <si>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</si>
  <si>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</si>
  <si>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</si>
  <si>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</si>
  <si>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</si>
  <si>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</si>
  <si>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</si>
  <si>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</si>
  <si>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</si>
  <si>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</si>
  <si>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</si>
  <si>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</si>
  <si>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</si>
  <si>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</si>
  <si>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</si>
  <si>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</si>
  <si>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</si>
  <si>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</si>
  <si>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</si>
  <si>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</si>
  <si>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</si>
  <si>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</si>
  <si>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</si>
  <si>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</si>
  <si>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</si>
  <si>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</si>
  <si>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</si>
  <si>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</si>
  <si>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</si>
  <si>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</si>
  <si>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</si>
  <si>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</si>
  <si>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</si>
  <si>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</si>
  <si>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</si>
  <si>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</si>
  <si>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</si>
  <si>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</si>
  <si>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</si>
  <si>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</si>
  <si>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</si>
  <si>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</si>
  <si>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</si>
  <si>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</si>
  <si>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</si>
  <si>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</si>
  <si>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</si>
  <si>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</si>
  <si>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</si>
  <si>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</si>
  <si>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</si>
  <si>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</si>
  <si>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</si>
  <si>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</si>
  <si>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</si>
  <si>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</si>
  <si>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</si>
  <si>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</si>
  <si>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</si>
  <si>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</si>
  <si>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</si>
  <si>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</si>
  <si>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</si>
  <si>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</si>
  <si>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</si>
  <si>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</si>
  <si>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</si>
  <si>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</si>
  <si>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</si>
  <si>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</si>
  <si>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</si>
  <si>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</si>
  <si>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</si>
  <si>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</si>
  <si>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</si>
  <si>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</si>
  <si>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</si>
  <si>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</si>
  <si>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</si>
  <si>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</si>
  <si>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</si>
  <si>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</si>
  <si>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</si>
  <si>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</si>
  <si>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</si>
  <si>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</si>
  <si>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</si>
  <si>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</si>
  <si>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</si>
  <si>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</si>
  <si>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</si>
  <si>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</si>
  <si>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</si>
  <si>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</si>
  <si>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</si>
  <si>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</si>
  <si>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</si>
  <si>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</si>
  <si>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</si>
  <si>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</si>
  <si>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</si>
  <si>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</si>
  <si>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</si>
  <si>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</si>
  <si>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</si>
  <si>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</si>
  <si>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</si>
  <si>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</si>
  <si>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</si>
  <si>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</si>
  <si>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</si>
  <si>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</si>
  <si>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</si>
  <si>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</si>
  <si>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</si>
  <si>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</si>
  <si>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</si>
  <si>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</si>
  <si>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</si>
  <si>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</si>
  <si>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</si>
  <si>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</si>
  <si>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</si>
  <si>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</si>
  <si>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</si>
  <si>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</si>
  <si>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</si>
  <si>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</si>
  <si>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</si>
  <si>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</si>
  <si>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</si>
  <si>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</si>
  <si>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</si>
  <si>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</si>
  <si>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</si>
  <si>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</si>
  <si>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</si>
  <si>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</si>
  <si>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</si>
  <si>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</si>
  <si>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</si>
  <si>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</si>
  <si>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</si>
  <si>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</si>
  <si>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</si>
  <si>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</si>
  <si>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</si>
  <si>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</si>
  <si>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</si>
  <si>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</si>
  <si>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</si>
  <si>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</si>
  <si>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</si>
  <si>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</si>
  <si>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</si>
  <si>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</si>
  <si>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</si>
  <si>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</si>
  <si>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</si>
  <si>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</si>
  <si>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</si>
  <si>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</si>
  <si>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</si>
  <si>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</si>
  <si>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</si>
  <si>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</si>
  <si>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</si>
  <si>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</si>
  <si>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</si>
  <si>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</si>
  <si>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</si>
  <si>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</si>
  <si>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</si>
  <si>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</si>
  <si>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</si>
  <si>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</si>
  <si>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</si>
  <si>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</si>
  <si>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</si>
  <si>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</si>
  <si>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</si>
  <si>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</si>
  <si>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</si>
  <si>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</si>
  <si>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</si>
  <si>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</si>
  <si>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</si>
  <si>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</si>
  <si>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</si>
  <si>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</si>
  <si>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</si>
  <si>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</si>
  <si>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</si>
  <si>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</si>
  <si>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</si>
  <si>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</si>
  <si>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</si>
  <si>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</si>
  <si>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</si>
  <si>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</si>
  <si>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</si>
  <si>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</si>
  <si>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</si>
  <si>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</si>
  <si>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</si>
  <si>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</si>
  <si>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</si>
  <si>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</si>
  <si>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</si>
  <si>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</si>
  <si>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</si>
  <si>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</si>
  <si>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</si>
  <si>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</si>
  <si>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</si>
  <si>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</si>
  <si>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</si>
  <si>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</si>
  <si>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</si>
  <si>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</si>
  <si>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</si>
  <si>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</si>
  <si>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</si>
  <si>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</si>
  <si>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</si>
  <si>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</si>
  <si>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</si>
  <si>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</si>
  <si>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</si>
  <si>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</si>
  <si>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</si>
  <si>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</si>
  <si>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</si>
  <si>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</si>
  <si>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</si>
  <si>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</si>
  <si>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</si>
  <si>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</si>
  <si>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</si>
  <si>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</si>
  <si>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</si>
  <si>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</si>
  <si>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</si>
  <si>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</si>
  <si>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</si>
  <si>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</si>
  <si>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</si>
  <si>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</si>
  <si>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</si>
  <si>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</si>
  <si>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</si>
  <si>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</si>
  <si>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</si>
  <si>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</si>
  <si>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</si>
  <si>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</si>
  <si>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</si>
  <si>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</si>
  <si>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</si>
  <si>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</si>
  <si>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</si>
  <si>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</si>
  <si>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</si>
  <si>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</si>
  <si>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</si>
  <si>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</si>
  <si>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</si>
  <si>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</si>
  <si>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</si>
  <si>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</si>
  <si>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</si>
  <si>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</si>
  <si>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</si>
  <si>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</si>
  <si>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</si>
  <si>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</si>
  <si>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</si>
  <si>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</si>
  <si>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</si>
  <si>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</si>
  <si>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</si>
  <si>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</si>
  <si>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</si>
  <si>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</si>
  <si>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</si>
  <si>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</si>
  <si>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</si>
  <si>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</si>
  <si>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</si>
  <si>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</si>
  <si>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</si>
  <si>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</si>
  <si>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</si>
  <si>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</si>
  <si>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</si>
  <si>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</si>
  <si>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</si>
  <si>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</si>
  <si>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</si>
  <si>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</si>
  <si>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</si>
  <si>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</si>
  <si>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</si>
  <si>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</si>
  <si>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</si>
  <si>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</si>
  <si>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</si>
  <si>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</si>
  <si>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</si>
  <si>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</si>
  <si>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</si>
  <si>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</si>
  <si>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</si>
  <si>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</si>
  <si>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</si>
  <si>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</si>
  <si>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</si>
  <si>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</si>
  <si>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</si>
  <si>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</si>
  <si>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</si>
  <si>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</si>
  <si>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</si>
  <si>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</si>
  <si>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</si>
  <si>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</si>
  <si>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</si>
  <si>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</si>
  <si>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</si>
  <si>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</si>
  <si>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</si>
  <si>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</si>
  <si>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</si>
  <si>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</si>
  <si>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</si>
  <si>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</si>
  <si>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</si>
  <si>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</si>
  <si>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</si>
  <si>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</si>
  <si>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</si>
  <si>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</si>
  <si>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</si>
  <si>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</si>
  <si>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</si>
  <si>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</si>
  <si>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</si>
  <si>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</si>
  <si>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</si>
  <si>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</si>
  <si>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</si>
  <si>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</si>
  <si>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</si>
  <si>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</si>
  <si>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</si>
  <si>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</si>
  <si>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</si>
  <si>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</si>
  <si>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</si>
  <si>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</si>
  <si>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</si>
  <si>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</si>
  <si>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</si>
  <si>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</si>
  <si>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</si>
  <si>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</si>
  <si>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</si>
  <si>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</si>
  <si>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</si>
  <si>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</si>
  <si>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</si>
  <si>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</si>
  <si>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</si>
  <si>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</si>
  <si>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</si>
  <si>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</si>
  <si>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</si>
  <si>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</si>
  <si>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</si>
  <si>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</si>
  <si>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</si>
  <si>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</si>
  <si>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</si>
  <si>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</si>
  <si>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</si>
  <si>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</si>
  <si>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</si>
  <si>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</si>
  <si>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</si>
  <si>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</si>
  <si>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</si>
  <si>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</si>
  <si>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</si>
  <si>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</si>
  <si>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</si>
  <si>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</si>
  <si>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</si>
  <si>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</si>
  <si>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</si>
  <si>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</si>
  <si>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</si>
  <si>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</si>
  <si>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</si>
  <si>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</si>
  <si>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</si>
  <si>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</si>
  <si>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</si>
  <si>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</si>
  <si>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</si>
  <si>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</si>
  <si>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</si>
  <si>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</si>
  <si>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</si>
  <si>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</si>
  <si>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</si>
  <si>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</si>
  <si>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</si>
  <si>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</si>
  <si>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</si>
  <si>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</si>
  <si>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</si>
  <si>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</si>
  <si>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</si>
  <si>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</si>
  <si>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</si>
  <si>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</si>
  <si>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</si>
  <si>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</si>
  <si>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</si>
  <si>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</si>
  <si>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</si>
  <si>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</si>
  <si>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</si>
  <si>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</si>
  <si>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</si>
  <si>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</si>
  <si>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</si>
  <si>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</si>
  <si>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</si>
  <si>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</si>
  <si>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</si>
  <si>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</si>
  <si>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</si>
  <si>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</si>
  <si>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</si>
  <si>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</si>
  <si>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</si>
  <si>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</si>
  <si>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</si>
  <si>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</si>
  <si>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</si>
  <si>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</si>
  <si>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</si>
  <si>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</si>
  <si>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</si>
  <si>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</si>
  <si>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</si>
  <si>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</si>
  <si>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</si>
  <si>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</si>
  <si>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</si>
  <si>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</si>
  <si>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</si>
  <si>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</si>
  <si>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</si>
  <si>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</si>
  <si>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</si>
  <si>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</si>
  <si>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</si>
  <si>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</si>
  <si>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</si>
  <si>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</si>
  <si>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</si>
  <si>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</si>
  <si>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</si>
  <si>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</si>
  <si>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</si>
  <si>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</si>
  <si>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</si>
  <si>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</si>
  <si>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</si>
  <si>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</si>
  <si>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</si>
  <si>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</si>
  <si>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</si>
  <si>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</si>
  <si>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</si>
  <si>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</si>
  <si>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</si>
  <si>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</si>
  <si>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</si>
  <si>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</si>
  <si>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</si>
  <si>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</si>
  <si>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</si>
  <si>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</si>
  <si>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</si>
  <si>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</si>
  <si>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</si>
  <si>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</si>
  <si>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</si>
  <si>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</si>
  <si>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</si>
  <si>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</si>
  <si>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</si>
  <si>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</si>
  <si>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</si>
  <si>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</si>
  <si>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</si>
  <si>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</si>
  <si>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</si>
  <si>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</si>
  <si>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</si>
  <si>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</si>
  <si>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</si>
  <si>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</si>
  <si>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</si>
  <si>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</si>
  <si>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</si>
  <si>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</si>
  <si>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</si>
  <si>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</si>
  <si>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</si>
  <si>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</si>
  <si>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</si>
  <si>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</si>
  <si>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</si>
  <si>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</si>
  <si>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</si>
  <si>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</si>
  <si>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</si>
  <si>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</si>
  <si>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</si>
  <si>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</si>
  <si>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</si>
  <si>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</si>
  <si>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</si>
  <si>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</si>
  <si>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</si>
  <si>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</si>
  <si>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</si>
  <si>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</si>
  <si>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</si>
  <si>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</si>
  <si>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</si>
  <si>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</si>
  <si>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</si>
  <si>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</si>
  <si>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</si>
  <si>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</si>
  <si>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</si>
  <si>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</si>
  <si>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</si>
  <si>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</si>
  <si>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</si>
  <si>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</si>
  <si>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</si>
  <si>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</si>
  <si>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</si>
  <si>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</si>
  <si>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</si>
  <si>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</si>
  <si>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</si>
  <si>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</si>
  <si>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</si>
  <si>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</si>
  <si>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</si>
  <si>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</si>
  <si>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</si>
  <si>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</si>
  <si>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</si>
  <si>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</si>
  <si>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</si>
  <si>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</si>
  <si>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</si>
  <si>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</si>
  <si>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</si>
  <si>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</si>
  <si>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</si>
  <si>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</si>
  <si>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</si>
  <si>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</si>
  <si>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</si>
  <si>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</si>
  <si>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</si>
  <si>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</si>
  <si>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</si>
  <si>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</si>
  <si>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</si>
  <si>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</si>
  <si>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</si>
  <si>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</si>
  <si>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</si>
  <si>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</si>
  <si>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</si>
  <si>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</si>
  <si>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</si>
  <si>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</si>
  <si>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</si>
  <si>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</si>
  <si>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</si>
  <si>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</si>
  <si>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</si>
  <si>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</si>
  <si>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</si>
  <si>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</si>
  <si>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</si>
  <si>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</si>
  <si>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</si>
  <si>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</si>
  <si>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</si>
  <si>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</si>
  <si>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</si>
  <si>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</si>
  <si>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</si>
  <si>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</si>
  <si>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</si>
  <si>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</si>
  <si>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</si>
  <si>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</si>
  <si>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</si>
  <si>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</si>
  <si>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</si>
  <si>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</si>
  <si>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</si>
  <si>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</si>
  <si>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</si>
  <si>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</si>
  <si>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</si>
  <si>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</si>
  <si>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</si>
  <si>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</si>
  <si>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</si>
  <si>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</si>
  <si>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</si>
  <si>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</si>
  <si>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</si>
  <si>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</si>
  <si>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</si>
  <si>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</si>
  <si>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</si>
  <si>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</si>
  <si>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</si>
  <si>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</si>
  <si>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</si>
  <si>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</si>
  <si>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</si>
  <si>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</si>
  <si>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</si>
  <si>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</si>
  <si>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</si>
  <si>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</si>
  <si>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</si>
  <si>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</si>
  <si>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</si>
  <si>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</si>
  <si>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</si>
  <si>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</si>
  <si>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</si>
  <si>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</si>
  <si>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</si>
  <si>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</si>
  <si>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</si>
  <si>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</si>
  <si>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</si>
  <si>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</si>
  <si>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</si>
  <si>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</si>
  <si>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</si>
  <si>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</si>
  <si>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</si>
  <si>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</si>
  <si>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</si>
  <si>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</si>
  <si>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</si>
  <si>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</si>
  <si>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</si>
  <si>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</si>
  <si>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</si>
  <si>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</si>
  <si>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</si>
  <si>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</si>
  <si>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</si>
  <si>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</si>
  <si>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</si>
  <si>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</si>
  <si>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</si>
  <si>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</si>
  <si>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</si>
  <si>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</si>
  <si>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</si>
  <si>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</si>
  <si>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</si>
  <si>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</si>
  <si>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</si>
  <si>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</si>
  <si>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</si>
  <si>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</si>
  <si>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</si>
  <si>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</si>
  <si>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</si>
  <si>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</si>
  <si>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</si>
  <si>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</si>
  <si>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</si>
  <si>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</si>
  <si>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</si>
  <si>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</si>
  <si>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</si>
  <si>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</si>
  <si>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</si>
  <si>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</si>
  <si>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</si>
  <si>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</si>
  <si>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</si>
  <si>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</si>
  <si>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</si>
  <si>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</si>
  <si>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</si>
  <si>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</si>
  <si>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</si>
  <si>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</si>
  <si>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</si>
  <si>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</si>
  <si>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</si>
  <si>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</si>
  <si>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</si>
  <si>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</si>
  <si>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</si>
  <si>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</si>
  <si>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</si>
  <si>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</si>
  <si>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</si>
  <si>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</si>
  <si>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</si>
  <si>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</si>
  <si>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</si>
  <si>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</si>
  <si>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</si>
  <si>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</si>
  <si>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</si>
  <si>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</si>
  <si>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</si>
  <si>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</si>
  <si>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</si>
  <si>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</si>
  <si>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</si>
  <si>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</si>
  <si>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</si>
  <si>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</si>
  <si>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</si>
  <si>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</si>
  <si>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</si>
  <si>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</si>
  <si>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</si>
  <si>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</si>
  <si>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</si>
  <si>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</si>
  <si>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</si>
  <si>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</si>
  <si>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</si>
  <si>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</si>
  <si>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</si>
  <si>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</si>
  <si>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</si>
  <si>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</si>
  <si>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</si>
  <si>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</si>
  <si>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</si>
  <si>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</si>
  <si>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</si>
  <si>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</si>
  <si>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</si>
  <si>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</si>
  <si>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</si>
  <si>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</si>
  <si>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</si>
  <si>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</si>
  <si>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</si>
  <si>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ა/ბეტონის საფარის კონტურების ჩახერხვა. მოხსნა მექანიზმით დატვირთვა და გატანა 35 კმ-ზე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</si>
  <si>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</si>
  <si>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2-1.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</si>
  <si>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</si>
  <si>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35 კმ-ზე</t>
  </si>
  <si>
    <t xml:space="preserve">თხრილის  ქვიშით  (2-5 მმ ფრაქცია) შევსება და დატკეპნა    </t>
  </si>
  <si>
    <t xml:space="preserve">თხრილის შევსება ქვიშა-ხრეშოვანი  (ფრაქცია 0-80 მმ) ნარევით და დატკეპნა    </t>
  </si>
  <si>
    <t xml:space="preserve"> თხრილის შევსება ღორღით  (0-40მმ)  ფრაქცია  და დატკეპნა    </t>
  </si>
  <si>
    <t xml:space="preserve">ჭის ქვეშ ქვიშა-ხრეშოვანი  (ფრაქცია 0-56 მმ) ნარევის  ბალიშის მოწყობა 10 სმ </t>
  </si>
  <si>
    <t>მიწის თხრილის  კედლებისა და ჭის ქვაბულის გამაგრება ხის ფარებით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</si>
  <si>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</si>
  <si>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9-1</t>
  </si>
  <si>
    <t>ჭის რგოლების გადაბმის ადგილას ჰიდროსაიზოლაციო მასალა  "პენებარი"</t>
  </si>
  <si>
    <t xml:space="preserve">კანალიზაციის პოლიეთილენის გოფრირებული მილძაბრა მილი SN8 d=150 მმ მოწყობა                 </t>
  </si>
  <si>
    <t>11-1.</t>
  </si>
  <si>
    <t xml:space="preserve">კანალიზაციის პოლიეთილენის გოფრირებული მილძაბრა  მილი SN8 d=150 მმ                  </t>
  </si>
  <si>
    <t xml:space="preserve">კანალიზაციის პოლიეთილენის გოფრირებული მილი SN8 d=150 მმ გამოცდა ჰერმეტულობაზე                 </t>
  </si>
  <si>
    <t>13</t>
  </si>
  <si>
    <t>პოლიეთილენის გოფრირებული  ქუროს შეძენა, მოწყობა d=150 მმ /რეზინის საფენით/</t>
  </si>
  <si>
    <t>13-1.</t>
  </si>
  <si>
    <t>შემაერთებელი გოფრირებული ქურო d=150 მმ</t>
  </si>
  <si>
    <t>13-2.</t>
  </si>
  <si>
    <t>რეზინის საფენი d=150 მმ</t>
  </si>
  <si>
    <t xml:space="preserve">კანალიზაციის პოლიეთილენის გოფრირებული მილძაბრა  მილის SN8 d=200 მმ  მოწყობა                 </t>
  </si>
  <si>
    <t>14-1.</t>
  </si>
  <si>
    <t xml:space="preserve">კანალიზაციის პოლიეთილენის გოფრირებული მილძაბრა 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</si>
  <si>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</si>
  <si>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16</t>
  </si>
  <si>
    <t>პოლიეთილენის გოფრირებული  ქუროს  მოწყობა d=200 მმ /რეზინის საფენით/</t>
  </si>
  <si>
    <t>16-1</t>
  </si>
  <si>
    <t>შემაერთებელი გოფრირებული ქურო d=200 მმ</t>
  </si>
  <si>
    <t>16-2</t>
  </si>
  <si>
    <t>რეზინის საფენი d=200 მმ</t>
  </si>
  <si>
    <t xml:space="preserve">კანალიზაციის პოლიეთილენის გოფრირებული მილის   მილძაბრა                SN8 d=250 მმ მოწყობა                 </t>
  </si>
  <si>
    <t>17-1</t>
  </si>
  <si>
    <t xml:space="preserve">კანალიზაციის პოლიეთილენის გოფრირებული მილძაბრა  მილი SN8 d=250 მმ                  </t>
  </si>
  <si>
    <t xml:space="preserve">კანალიზაციის პოლიეთილენის გოფრირებული მილის SN8 d=250 მმ გამოცდა ჰერმეტულობაზე                 </t>
  </si>
  <si>
    <t>19</t>
  </si>
  <si>
    <t>პოლიეთილენის გოფრირებული  ქუროს  მოწყობა d=250 მმ /რეზინის საფენით/</t>
  </si>
  <si>
    <t>შემაერთებელი გოფრირებული ქურო d=250 მმ</t>
  </si>
  <si>
    <t>რეზინის საფენი d=250 მმ</t>
  </si>
  <si>
    <t xml:space="preserve">კანალიზაციის პოლიეთილენის გოფრირებული მილის     მილძაბრა              SN8 d=300 მმ  მოწყობა                 </t>
  </si>
  <si>
    <t>20-1</t>
  </si>
  <si>
    <t xml:space="preserve">კანალიზაციის პოლიეთილენის გოფრირებული მილძაბრა  მილი SN8 d=300 მმ                  </t>
  </si>
  <si>
    <t xml:space="preserve">კანალიზაციის პოლიეთილენის გოფრირებული მილის SN8 d=300 მმ გამოცდა ჰერმეტულობაზე                 </t>
  </si>
  <si>
    <t>პოლიეთილენის გოფრირებული  ქუროს  მოწყობა d=300 მმ /რეზინის საფენით/</t>
  </si>
  <si>
    <t>პოლიეთილენის გოფრირებული ქურო d=300 მმ</t>
  </si>
  <si>
    <t>რეზინის საფენი d=300 მმ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</si>
  <si>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</si>
  <si>
    <t>დემონტირებული რკ. ბეტონის  ჭების ნატეხების ავტოთვითმცლე-                                        ლზე  დატვირთვა და გადმოტვი-                                                 რთვა, გატანა 35კმ</t>
  </si>
  <si>
    <t>დემონტირებული თუჯის ჩაჩო                                                     ხუფების დასასაწყობება/5 ცალი/ გატანა 30კმ</t>
  </si>
  <si>
    <t>საპროექტო კანალიზაციის პოლიეთილენის გოფრირებული მილის d=300 მმ მიერთება არსებულ კანალიზაციის ჭაში</t>
  </si>
  <si>
    <t>მ²</t>
  </si>
  <si>
    <r>
      <t>კანალიზაციის არსებული ანაკრები რკ/ბეტონის ჭის  დემონტაჟი    D=1.0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=1.7 მ  (5 კომპ)</t>
    </r>
  </si>
  <si>
    <t>ვარკეთილი მე-3 მასივი, ზემო პლატო, კორპ №51ბ და №32ა, კანალიზაციის გარე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</si>
</sst>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6"/>
  <sheetViews>
    <sheetView showGridLines="0" tabSelected="1" zoomScale="80" zoomScaleNormal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B62" sqref="B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863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3"/>
    </row>
    <row r="5" spans="1:10" ht="16.5" thickBot="1" x14ac:dyDescent="0.4">
      <c r="A5" s="292"/>
      <c r="B5" s="295"/>
      <c r="C5" s="295"/>
      <c r="D5" s="295"/>
      <c r="E5" s="297"/>
      <c r="F5" s="294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>
        <v>1</v>
      </c>
      <c r="B7" s="281" t="s">
        <v>809</v>
      </c>
      <c r="C7" s="271" t="s">
        <v>773</v>
      </c>
      <c r="D7" s="272">
        <v>132</v>
      </c>
      <c r="E7" s="287"/>
      <c r="F7" s="287">
        <f>D7*E7</f>
        <v>0</v>
      </c>
      <c r="G7" s="252" t="s">
        <v>805</v>
      </c>
    </row>
    <row r="8" spans="1:10" s="67" customFormat="1" ht="16.5" x14ac:dyDescent="0.35">
      <c r="A8" s="270">
        <v>2</v>
      </c>
      <c r="B8" s="282" t="s">
        <v>810</v>
      </c>
      <c r="C8" s="273" t="s">
        <v>777</v>
      </c>
      <c r="D8" s="117">
        <v>1320</v>
      </c>
      <c r="E8" s="287"/>
      <c r="F8" s="287">
        <f t="shared" ref="F8:F47" si="0">D8*E8</f>
        <v>0</v>
      </c>
      <c r="G8" s="252" t="s">
        <v>805</v>
      </c>
    </row>
    <row r="9" spans="1:10" s="67" customFormat="1" x14ac:dyDescent="0.35">
      <c r="A9" s="270" t="s">
        <v>811</v>
      </c>
      <c r="B9" s="282" t="s">
        <v>812</v>
      </c>
      <c r="C9" s="273" t="s">
        <v>19</v>
      </c>
      <c r="D9" s="117">
        <v>1.5839999999999999</v>
      </c>
      <c r="E9" s="287"/>
      <c r="F9" s="287">
        <f t="shared" si="0"/>
        <v>0</v>
      </c>
      <c r="G9" s="252" t="s">
        <v>804</v>
      </c>
    </row>
    <row r="10" spans="1:10" s="67" customFormat="1" ht="16.5" x14ac:dyDescent="0.35">
      <c r="A10" s="270">
        <v>3</v>
      </c>
      <c r="B10" s="281" t="s">
        <v>813</v>
      </c>
      <c r="C10" s="273" t="s">
        <v>773</v>
      </c>
      <c r="D10" s="272">
        <v>1259.318</v>
      </c>
      <c r="E10" s="287"/>
      <c r="F10" s="287">
        <f t="shared" si="0"/>
        <v>0</v>
      </c>
      <c r="G10" s="252" t="s">
        <v>805</v>
      </c>
    </row>
    <row r="11" spans="1:10" ht="16.5" x14ac:dyDescent="0.35">
      <c r="A11" s="270">
        <v>4</v>
      </c>
      <c r="B11" s="283" t="s">
        <v>814</v>
      </c>
      <c r="C11" s="271" t="s">
        <v>773</v>
      </c>
      <c r="D11" s="272">
        <v>253.7</v>
      </c>
      <c r="E11" s="287"/>
      <c r="F11" s="287">
        <f t="shared" si="0"/>
        <v>0</v>
      </c>
      <c r="G11" s="252" t="s">
        <v>805</v>
      </c>
    </row>
    <row r="12" spans="1:10" ht="16.5" x14ac:dyDescent="0.35">
      <c r="A12" s="270">
        <v>5</v>
      </c>
      <c r="B12" s="284" t="s">
        <v>815</v>
      </c>
      <c r="C12" s="273" t="s">
        <v>773</v>
      </c>
      <c r="D12" s="117">
        <v>586.98</v>
      </c>
      <c r="E12" s="287"/>
      <c r="F12" s="287">
        <f t="shared" si="0"/>
        <v>0</v>
      </c>
      <c r="G12" s="252" t="s">
        <v>805</v>
      </c>
    </row>
    <row r="13" spans="1:10" ht="16.5" x14ac:dyDescent="0.35">
      <c r="A13" s="270" t="s">
        <v>251</v>
      </c>
      <c r="B13" s="285" t="s">
        <v>816</v>
      </c>
      <c r="C13" s="273" t="s">
        <v>773</v>
      </c>
      <c r="D13" s="117">
        <v>264</v>
      </c>
      <c r="E13" s="287"/>
      <c r="F13" s="287">
        <f t="shared" si="0"/>
        <v>0</v>
      </c>
      <c r="G13" s="252" t="s">
        <v>805</v>
      </c>
    </row>
    <row r="14" spans="1:10" ht="16.5" x14ac:dyDescent="0.35">
      <c r="A14" s="270">
        <v>7</v>
      </c>
      <c r="B14" s="282" t="s">
        <v>817</v>
      </c>
      <c r="C14" s="273" t="s">
        <v>773</v>
      </c>
      <c r="D14" s="274">
        <v>5.569</v>
      </c>
      <c r="E14" s="287"/>
      <c r="F14" s="287">
        <f t="shared" si="0"/>
        <v>0</v>
      </c>
      <c r="G14" s="252" t="s">
        <v>805</v>
      </c>
    </row>
    <row r="15" spans="1:10" s="67" customFormat="1" x14ac:dyDescent="0.35">
      <c r="A15" s="270" t="s">
        <v>260</v>
      </c>
      <c r="B15" s="282" t="s">
        <v>818</v>
      </c>
      <c r="C15" s="273" t="s">
        <v>861</v>
      </c>
      <c r="D15" s="117">
        <v>1050</v>
      </c>
      <c r="E15" s="287"/>
      <c r="F15" s="287">
        <f t="shared" si="0"/>
        <v>0</v>
      </c>
      <c r="G15" s="252" t="s">
        <v>805</v>
      </c>
    </row>
    <row r="16" spans="1:10" s="67" customFormat="1" x14ac:dyDescent="0.35">
      <c r="A16" s="270">
        <v>9</v>
      </c>
      <c r="B16" s="286" t="s">
        <v>819</v>
      </c>
      <c r="C16" s="276" t="s">
        <v>78</v>
      </c>
      <c r="D16" s="275">
        <v>11</v>
      </c>
      <c r="E16" s="287"/>
      <c r="F16" s="287">
        <f t="shared" si="0"/>
        <v>0</v>
      </c>
      <c r="G16" s="252" t="s">
        <v>805</v>
      </c>
    </row>
    <row r="17" spans="1:218" x14ac:dyDescent="0.35">
      <c r="A17" s="270" t="s">
        <v>820</v>
      </c>
      <c r="B17" s="286" t="s">
        <v>371</v>
      </c>
      <c r="C17" s="172" t="s">
        <v>28</v>
      </c>
      <c r="D17" s="177">
        <v>11</v>
      </c>
      <c r="E17" s="287"/>
      <c r="F17" s="287">
        <f t="shared" si="0"/>
        <v>0</v>
      </c>
      <c r="G17" s="252" t="s">
        <v>808</v>
      </c>
    </row>
    <row r="18" spans="1:218" x14ac:dyDescent="0.35">
      <c r="A18" s="270" t="s">
        <v>155</v>
      </c>
      <c r="B18" s="283" t="s">
        <v>821</v>
      </c>
      <c r="C18" s="276" t="s">
        <v>27</v>
      </c>
      <c r="D18" s="277">
        <v>216</v>
      </c>
      <c r="E18" s="287"/>
      <c r="F18" s="287">
        <f t="shared" si="0"/>
        <v>0</v>
      </c>
      <c r="G18" s="252" t="s">
        <v>805</v>
      </c>
    </row>
    <row r="19" spans="1:218" s="67" customFormat="1" x14ac:dyDescent="0.35">
      <c r="A19" s="270">
        <v>11</v>
      </c>
      <c r="B19" s="282" t="s">
        <v>822</v>
      </c>
      <c r="C19" s="172" t="s">
        <v>27</v>
      </c>
      <c r="D19" s="177">
        <v>21.5</v>
      </c>
      <c r="E19" s="287"/>
      <c r="F19" s="287">
        <f t="shared" si="0"/>
        <v>0</v>
      </c>
      <c r="G19" s="252" t="s">
        <v>805</v>
      </c>
    </row>
    <row r="20" spans="1:218" x14ac:dyDescent="0.35">
      <c r="A20" s="270" t="s">
        <v>823</v>
      </c>
      <c r="B20" s="282" t="s">
        <v>824</v>
      </c>
      <c r="C20" s="172" t="s">
        <v>27</v>
      </c>
      <c r="D20" s="177">
        <v>21.715</v>
      </c>
      <c r="E20" s="287"/>
      <c r="F20" s="287">
        <f t="shared" si="0"/>
        <v>0</v>
      </c>
      <c r="G20" s="252" t="s">
        <v>808</v>
      </c>
    </row>
    <row r="21" spans="1:218" x14ac:dyDescent="0.35">
      <c r="A21" s="270">
        <v>12</v>
      </c>
      <c r="B21" s="282" t="s">
        <v>825</v>
      </c>
      <c r="C21" s="172" t="s">
        <v>27</v>
      </c>
      <c r="D21" s="177">
        <v>21.5</v>
      </c>
      <c r="E21" s="287"/>
      <c r="F21" s="287">
        <f t="shared" si="0"/>
        <v>0</v>
      </c>
      <c r="G21" s="252" t="s">
        <v>805</v>
      </c>
    </row>
    <row r="22" spans="1:218" x14ac:dyDescent="0.35">
      <c r="A22" s="270" t="s">
        <v>826</v>
      </c>
      <c r="B22" s="286" t="s">
        <v>827</v>
      </c>
      <c r="C22" s="172" t="s">
        <v>28</v>
      </c>
      <c r="D22" s="177">
        <v>4</v>
      </c>
      <c r="E22" s="287"/>
      <c r="F22" s="287">
        <f t="shared" si="0"/>
        <v>0</v>
      </c>
      <c r="G22" s="252" t="s">
        <v>805</v>
      </c>
    </row>
    <row r="23" spans="1:218" x14ac:dyDescent="0.35">
      <c r="A23" s="270" t="s">
        <v>828</v>
      </c>
      <c r="B23" s="286" t="s">
        <v>829</v>
      </c>
      <c r="C23" s="172" t="s">
        <v>28</v>
      </c>
      <c r="D23" s="177">
        <v>4</v>
      </c>
      <c r="E23" s="287"/>
      <c r="F23" s="287">
        <f t="shared" si="0"/>
        <v>0</v>
      </c>
      <c r="G23" s="252" t="s">
        <v>808</v>
      </c>
    </row>
    <row r="24" spans="1:218" s="67" customFormat="1" x14ac:dyDescent="0.35">
      <c r="A24" s="270" t="s">
        <v>830</v>
      </c>
      <c r="B24" s="286" t="s">
        <v>831</v>
      </c>
      <c r="C24" s="172" t="s">
        <v>28</v>
      </c>
      <c r="D24" s="177">
        <v>16</v>
      </c>
      <c r="E24" s="287"/>
      <c r="F24" s="287">
        <f t="shared" si="0"/>
        <v>0</v>
      </c>
      <c r="G24" s="252" t="s">
        <v>808</v>
      </c>
    </row>
    <row r="25" spans="1:218" x14ac:dyDescent="0.35">
      <c r="A25" s="270">
        <v>14</v>
      </c>
      <c r="B25" s="282" t="s">
        <v>832</v>
      </c>
      <c r="C25" s="172" t="s">
        <v>27</v>
      </c>
      <c r="D25" s="177">
        <v>30</v>
      </c>
      <c r="E25" s="287"/>
      <c r="F25" s="287">
        <f t="shared" si="0"/>
        <v>0</v>
      </c>
      <c r="G25" s="252" t="s">
        <v>805</v>
      </c>
      <c r="H25" s="90"/>
    </row>
    <row r="26" spans="1:218" x14ac:dyDescent="0.35">
      <c r="A26" s="270" t="s">
        <v>833</v>
      </c>
      <c r="B26" s="282" t="s">
        <v>834</v>
      </c>
      <c r="C26" s="172" t="s">
        <v>27</v>
      </c>
      <c r="D26" s="174">
        <v>30.3</v>
      </c>
      <c r="E26" s="287"/>
      <c r="F26" s="287">
        <f t="shared" si="0"/>
        <v>0</v>
      </c>
      <c r="G26" s="252" t="s">
        <v>808</v>
      </c>
      <c r="H26" s="90"/>
    </row>
    <row r="27" spans="1:218" x14ac:dyDescent="0.45">
      <c r="A27" s="270">
        <v>15</v>
      </c>
      <c r="B27" s="282" t="s">
        <v>835</v>
      </c>
      <c r="C27" s="172" t="s">
        <v>27</v>
      </c>
      <c r="D27" s="177">
        <v>30</v>
      </c>
      <c r="E27" s="287"/>
      <c r="F27" s="2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0" t="s">
        <v>836</v>
      </c>
      <c r="B28" s="286" t="s">
        <v>837</v>
      </c>
      <c r="C28" s="172" t="s">
        <v>28</v>
      </c>
      <c r="D28" s="177">
        <v>2</v>
      </c>
      <c r="E28" s="287"/>
      <c r="F28" s="2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0" t="s">
        <v>838</v>
      </c>
      <c r="B29" s="286" t="s">
        <v>839</v>
      </c>
      <c r="C29" s="172" t="s">
        <v>28</v>
      </c>
      <c r="D29" s="177">
        <v>2</v>
      </c>
      <c r="E29" s="287"/>
      <c r="F29" s="287">
        <f t="shared" si="0"/>
        <v>0</v>
      </c>
      <c r="G29" s="252" t="s">
        <v>808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0" t="s">
        <v>840</v>
      </c>
      <c r="B30" s="286" t="s">
        <v>841</v>
      </c>
      <c r="C30" s="172" t="s">
        <v>28</v>
      </c>
      <c r="D30" s="177">
        <v>8</v>
      </c>
      <c r="E30" s="287"/>
      <c r="F30" s="287">
        <f t="shared" si="0"/>
        <v>0</v>
      </c>
      <c r="G30" s="252" t="s">
        <v>808</v>
      </c>
      <c r="H30" s="90"/>
    </row>
    <row r="31" spans="1:218" s="55" customFormat="1" x14ac:dyDescent="0.35">
      <c r="A31" s="270">
        <v>17</v>
      </c>
      <c r="B31" s="282" t="s">
        <v>842</v>
      </c>
      <c r="C31" s="172" t="s">
        <v>27</v>
      </c>
      <c r="D31" s="177">
        <v>9</v>
      </c>
      <c r="E31" s="287"/>
      <c r="F31" s="287">
        <f t="shared" si="0"/>
        <v>0</v>
      </c>
      <c r="G31" s="252" t="s">
        <v>805</v>
      </c>
    </row>
    <row r="32" spans="1:218" s="55" customFormat="1" x14ac:dyDescent="0.35">
      <c r="A32" s="270" t="s">
        <v>843</v>
      </c>
      <c r="B32" s="282" t="s">
        <v>844</v>
      </c>
      <c r="C32" s="172" t="s">
        <v>27</v>
      </c>
      <c r="D32" s="177">
        <v>9.09</v>
      </c>
      <c r="E32" s="287"/>
      <c r="F32" s="287">
        <f t="shared" si="0"/>
        <v>0</v>
      </c>
      <c r="G32" s="252" t="s">
        <v>808</v>
      </c>
    </row>
    <row r="33" spans="1:8" s="254" customFormat="1" x14ac:dyDescent="0.45">
      <c r="A33" s="270">
        <v>18</v>
      </c>
      <c r="B33" s="282" t="s">
        <v>845</v>
      </c>
      <c r="C33" s="172" t="s">
        <v>27</v>
      </c>
      <c r="D33" s="177">
        <v>9</v>
      </c>
      <c r="E33" s="287"/>
      <c r="F33" s="287">
        <f t="shared" si="0"/>
        <v>0</v>
      </c>
      <c r="G33" s="252" t="s">
        <v>805</v>
      </c>
      <c r="H33" s="90"/>
    </row>
    <row r="34" spans="1:8" s="253" customFormat="1" x14ac:dyDescent="0.45">
      <c r="A34" s="270" t="s">
        <v>846</v>
      </c>
      <c r="B34" s="286" t="s">
        <v>847</v>
      </c>
      <c r="C34" s="172" t="s">
        <v>28</v>
      </c>
      <c r="D34" s="177">
        <v>1</v>
      </c>
      <c r="E34" s="287"/>
      <c r="F34" s="287">
        <f t="shared" si="0"/>
        <v>0</v>
      </c>
      <c r="G34" s="252" t="s">
        <v>805</v>
      </c>
    </row>
    <row r="35" spans="1:8" s="253" customFormat="1" x14ac:dyDescent="0.45">
      <c r="A35" s="270" t="s">
        <v>552</v>
      </c>
      <c r="B35" s="286" t="s">
        <v>848</v>
      </c>
      <c r="C35" s="172" t="s">
        <v>28</v>
      </c>
      <c r="D35" s="174">
        <v>1</v>
      </c>
      <c r="E35" s="287"/>
      <c r="F35" s="287">
        <f t="shared" si="0"/>
        <v>0</v>
      </c>
      <c r="G35" s="252" t="s">
        <v>808</v>
      </c>
      <c r="H35" s="90"/>
    </row>
    <row r="36" spans="1:8" s="253" customFormat="1" x14ac:dyDescent="0.45">
      <c r="A36" s="270" t="s">
        <v>553</v>
      </c>
      <c r="B36" s="286" t="s">
        <v>849</v>
      </c>
      <c r="C36" s="172" t="s">
        <v>28</v>
      </c>
      <c r="D36" s="174">
        <v>4</v>
      </c>
      <c r="E36" s="287"/>
      <c r="F36" s="287">
        <f t="shared" si="0"/>
        <v>0</v>
      </c>
      <c r="G36" s="252" t="s">
        <v>808</v>
      </c>
    </row>
    <row r="37" spans="1:8" s="253" customFormat="1" x14ac:dyDescent="0.45">
      <c r="A37" s="270">
        <v>20</v>
      </c>
      <c r="B37" s="282" t="s">
        <v>850</v>
      </c>
      <c r="C37" s="172" t="s">
        <v>27</v>
      </c>
      <c r="D37" s="177">
        <v>152</v>
      </c>
      <c r="E37" s="287"/>
      <c r="F37" s="287">
        <f t="shared" si="0"/>
        <v>0</v>
      </c>
      <c r="G37" s="252" t="s">
        <v>805</v>
      </c>
      <c r="H37" s="90"/>
    </row>
    <row r="38" spans="1:8" s="253" customFormat="1" x14ac:dyDescent="0.45">
      <c r="A38" s="270" t="s">
        <v>851</v>
      </c>
      <c r="B38" s="282" t="s">
        <v>852</v>
      </c>
      <c r="C38" s="172" t="s">
        <v>27</v>
      </c>
      <c r="D38" s="177">
        <f>D37*1.01</f>
        <v>153.52000000000001</v>
      </c>
      <c r="E38" s="287"/>
      <c r="F38" s="287">
        <f t="shared" si="0"/>
        <v>0</v>
      </c>
      <c r="G38" s="252" t="s">
        <v>808</v>
      </c>
    </row>
    <row r="39" spans="1:8" s="253" customFormat="1" x14ac:dyDescent="0.45">
      <c r="A39" s="270">
        <v>21</v>
      </c>
      <c r="B39" s="282" t="s">
        <v>853</v>
      </c>
      <c r="C39" s="172" t="s">
        <v>27</v>
      </c>
      <c r="D39" s="177">
        <v>152</v>
      </c>
      <c r="E39" s="287"/>
      <c r="F39" s="287">
        <f t="shared" si="0"/>
        <v>0</v>
      </c>
      <c r="G39" s="252" t="s">
        <v>805</v>
      </c>
      <c r="H39" s="90"/>
    </row>
    <row r="40" spans="1:8" x14ac:dyDescent="0.35">
      <c r="A40" s="270" t="s">
        <v>557</v>
      </c>
      <c r="B40" s="286" t="s">
        <v>854</v>
      </c>
      <c r="C40" s="172" t="s">
        <v>28</v>
      </c>
      <c r="D40" s="177">
        <v>3</v>
      </c>
      <c r="E40" s="287"/>
      <c r="F40" s="287">
        <f t="shared" si="0"/>
        <v>0</v>
      </c>
      <c r="G40" s="252" t="s">
        <v>805</v>
      </c>
    </row>
    <row r="41" spans="1:8" x14ac:dyDescent="0.35">
      <c r="A41" s="270" t="s">
        <v>558</v>
      </c>
      <c r="B41" s="286" t="s">
        <v>855</v>
      </c>
      <c r="C41" s="172" t="s">
        <v>28</v>
      </c>
      <c r="D41" s="177">
        <v>3</v>
      </c>
      <c r="E41" s="287"/>
      <c r="F41" s="287">
        <f t="shared" si="0"/>
        <v>0</v>
      </c>
      <c r="G41" s="252" t="s">
        <v>808</v>
      </c>
      <c r="H41" s="90"/>
    </row>
    <row r="42" spans="1:8" x14ac:dyDescent="0.35">
      <c r="A42" s="270" t="s">
        <v>558</v>
      </c>
      <c r="B42" s="286" t="s">
        <v>856</v>
      </c>
      <c r="C42" s="172" t="s">
        <v>28</v>
      </c>
      <c r="D42" s="177">
        <v>38</v>
      </c>
      <c r="E42" s="287"/>
      <c r="F42" s="287">
        <f t="shared" si="0"/>
        <v>0</v>
      </c>
      <c r="G42" s="252" t="s">
        <v>808</v>
      </c>
    </row>
    <row r="43" spans="1:8" x14ac:dyDescent="0.35">
      <c r="A43" s="270" t="s">
        <v>559</v>
      </c>
      <c r="B43" s="282" t="s">
        <v>857</v>
      </c>
      <c r="C43" s="273" t="s">
        <v>27</v>
      </c>
      <c r="D43" s="278">
        <v>212</v>
      </c>
      <c r="E43" s="287"/>
      <c r="F43" s="287">
        <f t="shared" si="0"/>
        <v>0</v>
      </c>
      <c r="G43" s="252" t="s">
        <v>805</v>
      </c>
      <c r="H43" s="90"/>
    </row>
    <row r="44" spans="1:8" s="55" customFormat="1" ht="16.5" x14ac:dyDescent="0.35">
      <c r="A44" s="270">
        <v>24</v>
      </c>
      <c r="B44" s="285" t="s">
        <v>862</v>
      </c>
      <c r="C44" s="276" t="s">
        <v>773</v>
      </c>
      <c r="D44" s="279">
        <v>5.816250000000001</v>
      </c>
      <c r="E44" s="287"/>
      <c r="F44" s="287">
        <f t="shared" si="0"/>
        <v>0</v>
      </c>
      <c r="G44" s="252" t="s">
        <v>805</v>
      </c>
    </row>
    <row r="45" spans="1:8" s="55" customFormat="1" x14ac:dyDescent="0.35">
      <c r="A45" s="270" t="s">
        <v>456</v>
      </c>
      <c r="B45" s="286" t="s">
        <v>858</v>
      </c>
      <c r="C45" s="172" t="s">
        <v>19</v>
      </c>
      <c r="D45" s="274">
        <v>14.540625000000002</v>
      </c>
      <c r="E45" s="287"/>
      <c r="F45" s="287">
        <f t="shared" si="0"/>
        <v>0</v>
      </c>
      <c r="G45" s="252" t="s">
        <v>805</v>
      </c>
      <c r="H45" s="90"/>
    </row>
    <row r="46" spans="1:8" x14ac:dyDescent="0.35">
      <c r="A46" s="270">
        <v>26</v>
      </c>
      <c r="B46" s="286" t="s">
        <v>859</v>
      </c>
      <c r="C46" s="172" t="s">
        <v>19</v>
      </c>
      <c r="D46" s="274">
        <v>0.34499999999999997</v>
      </c>
      <c r="E46" s="287"/>
      <c r="F46" s="287">
        <f t="shared" si="0"/>
        <v>0</v>
      </c>
      <c r="G46" s="252" t="s">
        <v>805</v>
      </c>
    </row>
    <row r="47" spans="1:8" ht="16.5" thickBot="1" x14ac:dyDescent="0.4">
      <c r="A47" s="270" t="s">
        <v>566</v>
      </c>
      <c r="B47" s="286" t="s">
        <v>860</v>
      </c>
      <c r="C47" s="172" t="s">
        <v>211</v>
      </c>
      <c r="D47" s="280">
        <v>2</v>
      </c>
      <c r="E47" s="287"/>
      <c r="F47" s="287">
        <f t="shared" si="0"/>
        <v>0</v>
      </c>
      <c r="G47" s="252" t="s">
        <v>805</v>
      </c>
      <c r="H47" s="90"/>
    </row>
    <row r="48" spans="1:8" ht="16.5" thickBot="1" x14ac:dyDescent="0.4">
      <c r="A48" s="215"/>
      <c r="B48" s="255" t="s">
        <v>30</v>
      </c>
      <c r="C48" s="218"/>
      <c r="D48" s="265"/>
      <c r="E48" s="265"/>
      <c r="F48" s="221">
        <f>SUM(F7:F47)</f>
        <v>0</v>
      </c>
    </row>
    <row r="49" spans="1:6" ht="16.5" thickBot="1" x14ac:dyDescent="0.4">
      <c r="A49" s="231"/>
      <c r="B49" s="256" t="s">
        <v>806</v>
      </c>
      <c r="C49" s="226"/>
      <c r="D49" s="266"/>
      <c r="E49" s="266"/>
      <c r="F49" s="267">
        <f>F48*C49</f>
        <v>0</v>
      </c>
    </row>
    <row r="50" spans="1:6" ht="16.5" thickBot="1" x14ac:dyDescent="0.4">
      <c r="A50" s="224"/>
      <c r="B50" s="257" t="s">
        <v>32</v>
      </c>
      <c r="C50" s="227"/>
      <c r="D50" s="268"/>
      <c r="E50" s="268"/>
      <c r="F50" s="221">
        <f>SUM(F48:F49)</f>
        <v>0</v>
      </c>
    </row>
    <row r="51" spans="1:6" ht="16.5" thickBot="1" x14ac:dyDescent="0.4">
      <c r="A51" s="231"/>
      <c r="B51" s="256" t="s">
        <v>34</v>
      </c>
      <c r="C51" s="226"/>
      <c r="D51" s="266"/>
      <c r="E51" s="266"/>
      <c r="F51" s="267">
        <f>F50*C51</f>
        <v>0</v>
      </c>
    </row>
    <row r="52" spans="1:6" ht="16.5" thickBot="1" x14ac:dyDescent="0.4">
      <c r="A52" s="224"/>
      <c r="B52" s="257" t="s">
        <v>32</v>
      </c>
      <c r="C52" s="227"/>
      <c r="D52" s="268"/>
      <c r="E52" s="268"/>
      <c r="F52" s="221">
        <f>SUM(F50:F51)</f>
        <v>0</v>
      </c>
    </row>
    <row r="53" spans="1:6" ht="16.5" thickBot="1" x14ac:dyDescent="0.4">
      <c r="A53" s="224"/>
      <c r="B53" s="258" t="s">
        <v>807</v>
      </c>
      <c r="C53" s="251"/>
      <c r="D53" s="268"/>
      <c r="E53" s="268"/>
      <c r="F53" s="269">
        <f>F52*C53</f>
        <v>0</v>
      </c>
    </row>
    <row r="54" spans="1:6" ht="16.5" thickBot="1" x14ac:dyDescent="0.4">
      <c r="A54" s="231"/>
      <c r="B54" s="259" t="s">
        <v>32</v>
      </c>
      <c r="C54" s="234"/>
      <c r="D54" s="266"/>
      <c r="E54" s="266"/>
      <c r="F54" s="266">
        <f>SUM(F52:F53)</f>
        <v>0</v>
      </c>
    </row>
    <row r="55" spans="1:6" ht="15" customHeight="1" x14ac:dyDescent="0.35"/>
    <row r="56" spans="1:6" ht="5.25" customHeight="1" x14ac:dyDescent="0.35"/>
  </sheetData>
  <autoFilter ref="A6:G54"/>
  <mergeCells count="6">
    <mergeCell ref="F4:F5"/>
    <mergeCell ref="A4:A5"/>
    <mergeCell ref="B4:B5"/>
    <mergeCell ref="C4:C5"/>
    <mergeCell ref="D4:D5"/>
    <mergeCell ref="E4:E5"/>
  </mergeCells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2022-02-25T14:06:02Z</dcterms:modified>
</cp:coreProperties>
</file>